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C:\Users\daichou\Desktop\"/>
    </mc:Choice>
  </mc:AlternateContent>
  <xr:revisionPtr revIDLastSave="0" documentId="8_{19446D76-5569-46A0-807C-B265195A19A9}" xr6:coauthVersionLast="43" xr6:coauthVersionMax="43" xr10:uidLastSave="{00000000-0000-0000-0000-000000000000}"/>
  <workbookProtection workbookAlgorithmName="SHA-512" workbookHashValue="aFtav+NMuFrETJrjVXBNHf9NYI6uHabHp0Nf2yFbziDdGj1OvINYtj1YqmiUdlWqtA8+8Jij8mkOtPpoag6cuQ==" workbookSaltValue="FPP4hFAnzuArheLILtE8O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I10" i="4" s="1"/>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BB10" i="4"/>
  <c r="AT10" i="4"/>
  <c r="AL10" i="4"/>
  <c r="BB8" i="4"/>
  <c r="AT8" i="4"/>
  <c r="AL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<sst xmlns="http://schemas.openxmlformats.org/spreadsheetml/2006/main" count="228" uniqueCount="113">
  <si>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</si>
  <si>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</si>
  <si>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</si>
  <si>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</si>
  <si>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</si>
  <si>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</si>
  <si>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</si>
  <si>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</si>
  <si>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</si>
  <si>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</si>
  <si>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</si>
  <si>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</si>
  <si>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</si>
  <si>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</si>
  <si>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</si>
  <si>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</si>
  <si>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</si>
  <si>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</si>
  <si>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</si>
  <si>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</si>
  <si>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</si>
  <si>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</si>
  <si>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</si>
  <si>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</si>
  <si>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</si>
  <si>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</si>
  <si>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</si>
  <si>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</si>
  <si>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</si>
  <si>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</si>
  <si>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</si>
  <si>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</si>
  <si>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</si>
  <si>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</si>
  <si>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</si>
  <si>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</si>
  <si>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</si>
  <si>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</si>
  <si>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</si>
  <si>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</si>
  <si>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</si>
  <si>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</si>
  <si>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</si>
  <si>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</si>
  <si>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</si>
  <si>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</si>
  <si>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</si>
  <si>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</si>
  <si>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</si>
  <si>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</si>
  <si>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</si>
  <si>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</si>
  <si>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</si>
  <si>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</si>
  <si>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</si>
  <si>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</si>
  <si>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</si>
  <si>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</si>
  <si>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</si>
  <si>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</si>
  <si>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</si>
  <si>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</si>
  <si>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</si>
  <si>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</si>
  <si>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</si>
  <si>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</si>
  <si>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</si>
  <si>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</si>
  <si>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</si>
  <si>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</si>
  <si>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</si>
  <si>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</si>
  <si>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</si>
  <si>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</si>
  <si>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</si>
  <si>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</si>
  <si>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</si>
  <si>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</si>
  <si>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</si>
  <si>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</si>
  <si>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</si>
  <si>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</si>
  <si>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</si>
  <si>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</si>
  <si>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</si>
  <si>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</si>
  <si>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</si>
  <si>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</si>
  <si>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</si>
  <si>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</si>
  <si>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</si>
  <si>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</si>
  <si>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</si>
  <si>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東通村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</si>
  <si>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</si>
  <si>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</si>
  <si>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</si>
  <si>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</si>
  <si>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</si>
  <si>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</si>
  <si>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</si>
  <si>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</si>
  <si>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</si>
  <si>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</si>
  <si>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</si>
  <si>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</si>
  <si>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</si>
  <si>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</si>
  <si>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</si>
  <si>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</si>
  <si>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収益については、一般会計繰入金が収益全体の約４割を占めており、将来的な人口減少等により増収は見込めない状況であります。
　費用については、これまでの多額の建設投資に対する企業債利息や減価償却費が多くを占めているが、企業債の繰上償還等により支払利息の低減や施設運転の効率化等により、経常経費の節減が図られており、黒字を維持している状況であります。
　下記の項目については、類似団体と比較し違いが生じており、内容は以下のとおりとなっております。
　「③流動比率」について、翌年度償還の企業債が計上されているもので、翌年度の料金収入と一般会計からの繰入金にて支払われるため、当年度末時点においては支払能力がないものではありません。
　「④企業債残高対給水収益比率」については、これまでの多額の建設投資に対し、ほぼ企業債で賄われているため、その償還が影響しているものの、平成２５度をピークとし減少に転じております。
　「⑤料金回収率」について、一般会計繰入金の収入に依存している状態となっています。１００％に近づけるためには、料金の見直し等の検討が必要となります。
　「⑥給水原価」について、これまでの建設投資財源である企業債の支払利息と減価償却費が主な要因であり、費用の削減努力はしているものの、料金の見直し等にて根本的な改善策を考えていかなければなりません。</t>
    <phoneticPr fontId="4"/>
  </si>
  <si>
    <t>上水道事業の創設当初に布設した管路の更新時期が１０数年後に訪れます。
　経営状況から鑑み、更新財源の確保は重要な課題となっており、施設の更新や耐震化等、中長期的な事業計画を策定し取り組まなければなりません。</t>
    <phoneticPr fontId="4"/>
  </si>
  <si>
    <r>
      <t>将来の施設・管路の更新が間近に迫っている状況から鑑みると、更新財源の確保が重要な課題となっており、中長期的な経営計画の策定が急務となっております。
　また、将来計画と合わせて、料金の見直しや建設改良積立金・内部留保資金の蓄積を進め、経営事業体の骨格を強固にし、施設等の更新に備える必要があ</t>
    </r>
    <r>
      <rPr>
        <sz val="11"/>
        <rFont val="ＭＳ ゴシック"/>
        <family val="3"/>
        <charset val="128"/>
      </rPr>
      <t>ることから、R4年度に経営戦略を改定することとします。</t>
    </r>
    <rPh sb="152" eb="154">
      <t>ネンド</t>
    </rPh>
    <rPh sb="155" eb="157">
      <t>ケイエイ</t>
    </rPh>
    <rPh sb="157" eb="159">
      <t>センリャク</t>
    </rPh>
    <rPh sb="160" eb="162">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</si>
</sst>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8A-4186-8517-E893C73A069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4C8A-4186-8517-E893C73A069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67.47</c:v>
                </c:pt>
                <c:pt idx="1">
                  <c:v>64.319999999999993</c:v>
                </c:pt>
                <c:pt idx="2">
                  <c:v>61.63</c:v>
                </c:pt>
                <c:pt idx="3">
                  <c:v>63.3</c:v>
                </c:pt>
                <c:pt idx="4">
                  <c:v>63.26</c:v>
                </c:pt>
              </c:numCache>
            </c:numRef>
          </c:val>
          <c:extLst>
            <c:ext xmlns:c16="http://schemas.microsoft.com/office/drawing/2014/chart" uri="{C3380CC4-5D6E-409C-BE32-E72D297353CC}">
              <c16:uniqueId val="{00000000-647A-4AB0-B058-90075CB1EA6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647A-4AB0-B058-90075CB1EA6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79.78</c:v>
                </c:pt>
                <c:pt idx="1">
                  <c:v>82.45</c:v>
                </c:pt>
                <c:pt idx="2">
                  <c:v>84.71</c:v>
                </c:pt>
                <c:pt idx="3">
                  <c:v>83.54</c:v>
                </c:pt>
                <c:pt idx="4">
                  <c:v>85.08</c:v>
                </c:pt>
              </c:numCache>
            </c:numRef>
          </c:val>
          <c:extLst>
            <c:ext xmlns:c16="http://schemas.microsoft.com/office/drawing/2014/chart" uri="{C3380CC4-5D6E-409C-BE32-E72D297353CC}">
              <c16:uniqueId val="{00000000-136C-4D80-A4A5-0A2E80B6C2E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136C-4D80-A4A5-0A2E80B6C2E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107.1</c:v>
                </c:pt>
                <c:pt idx="1">
                  <c:v>103.08</c:v>
                </c:pt>
                <c:pt idx="2">
                  <c:v>101.93</c:v>
                </c:pt>
                <c:pt idx="3">
                  <c:v>101.82</c:v>
                </c:pt>
                <c:pt idx="4">
                  <c:v>102.12</c:v>
                </c:pt>
              </c:numCache>
            </c:numRef>
          </c:val>
          <c:extLst>
            <c:ext xmlns:c16="http://schemas.microsoft.com/office/drawing/2014/chart" uri="{C3380CC4-5D6E-409C-BE32-E72D297353CC}">
              <c16:uniqueId val="{00000000-6DE6-4397-93B9-3BA2559B13B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6DE6-4397-93B9-3BA2559B13B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50.72</c:v>
                </c:pt>
                <c:pt idx="1">
                  <c:v>52.07</c:v>
                </c:pt>
                <c:pt idx="2">
                  <c:v>53.41</c:v>
                </c:pt>
                <c:pt idx="3">
                  <c:v>55.21</c:v>
                </c:pt>
                <c:pt idx="4">
                  <c:v>56.93</c:v>
                </c:pt>
              </c:numCache>
            </c:numRef>
          </c:val>
          <c:extLst>
            <c:ext xmlns:c16="http://schemas.microsoft.com/office/drawing/2014/chart" uri="{C3380CC4-5D6E-409C-BE32-E72D297353CC}">
              <c16:uniqueId val="{00000000-4056-4C88-984D-F13F805F008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4056-4C88-984D-F13F805F008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A2-4BAB-92DA-79B8C72B40D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54A2-4BAB-92DA-79B8C72B40D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CC-476A-9253-42D52944DAC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D8CC-476A-9253-42D52944DAC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53.89</c:v>
                </c:pt>
                <c:pt idx="1">
                  <c:v>51.97</c:v>
                </c:pt>
                <c:pt idx="2">
                  <c:v>62.36</c:v>
                </c:pt>
                <c:pt idx="3">
                  <c:v>98.02</c:v>
                </c:pt>
                <c:pt idx="4">
                  <c:v>112.66</c:v>
                </c:pt>
              </c:numCache>
            </c:numRef>
          </c:val>
          <c:extLst>
            <c:ext xmlns:c16="http://schemas.microsoft.com/office/drawing/2014/chart" uri="{C3380CC4-5D6E-409C-BE32-E72D297353CC}">
              <c16:uniqueId val="{00000000-E6C0-4B9D-AA70-284804FC3EC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E6C0-4B9D-AA70-284804FC3EC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1544.33</c:v>
                </c:pt>
                <c:pt idx="1">
                  <c:v>1395.84</c:v>
                </c:pt>
                <c:pt idx="2">
                  <c:v>1275.23</c:v>
                </c:pt>
                <c:pt idx="3">
                  <c:v>1124.8699999999999</c:v>
                </c:pt>
                <c:pt idx="4">
                  <c:v>985.94</c:v>
                </c:pt>
              </c:numCache>
            </c:numRef>
          </c:val>
          <c:extLst>
            <c:ext xmlns:c16="http://schemas.microsoft.com/office/drawing/2014/chart" uri="{C3380CC4-5D6E-409C-BE32-E72D297353CC}">
              <c16:uniqueId val="{00000000-4652-4BE8-9F82-2193334F2C9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4652-4BE8-9F82-2193334F2C9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55.14</c:v>
                </c:pt>
                <c:pt idx="1">
                  <c:v>52.63</c:v>
                </c:pt>
                <c:pt idx="2">
                  <c:v>54.55</c:v>
                </c:pt>
                <c:pt idx="3">
                  <c:v>56.87</c:v>
                </c:pt>
                <c:pt idx="4">
                  <c:v>59.45</c:v>
                </c:pt>
              </c:numCache>
            </c:numRef>
          </c:val>
          <c:extLst>
            <c:ext xmlns:c16="http://schemas.microsoft.com/office/drawing/2014/chart" uri="{C3380CC4-5D6E-409C-BE32-E72D297353CC}">
              <c16:uniqueId val="{00000000-9295-40D0-91A2-25A3ADED64C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9295-40D0-91A2-25A3ADED64C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436.63</c:v>
                </c:pt>
                <c:pt idx="1">
                  <c:v>458.74</c:v>
                </c:pt>
                <c:pt idx="2">
                  <c:v>443.69</c:v>
                </c:pt>
                <c:pt idx="3">
                  <c:v>424.86</c:v>
                </c:pt>
                <c:pt idx="4">
                  <c:v>403.6</c:v>
                </c:pt>
              </c:numCache>
            </c:numRef>
          </c:val>
          <c:extLst>
            <c:ext xmlns:c16="http://schemas.microsoft.com/office/drawing/2014/chart" uri="{C3380CC4-5D6E-409C-BE32-E72D297353CC}">
              <c16:uniqueId val="{00000000-CE88-4AC0-A8C8-656D30E65C7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CE88-4AC0-A8C8-656D30E65C7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3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青森県　東通村</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6153</v>
      </c>
      <c r="AM8" s="71"/>
      <c r="AN8" s="71"/>
      <c r="AO8" s="71"/>
      <c r="AP8" s="71"/>
      <c r="AQ8" s="71"/>
      <c r="AR8" s="71"/>
      <c r="AS8" s="71"/>
      <c r="AT8" s="67">
        <f>データ!$S$6</f>
        <v>295.27</v>
      </c>
      <c r="AU8" s="68"/>
      <c r="AV8" s="68"/>
      <c r="AW8" s="68"/>
      <c r="AX8" s="68"/>
      <c r="AY8" s="68"/>
      <c r="AZ8" s="68"/>
      <c r="BA8" s="68"/>
      <c r="BB8" s="70">
        <f>データ!$T$6</f>
        <v>20.84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61.68</v>
      </c>
      <c r="J10" s="68"/>
      <c r="K10" s="68"/>
      <c r="L10" s="68"/>
      <c r="M10" s="68"/>
      <c r="N10" s="68"/>
      <c r="O10" s="69"/>
      <c r="P10" s="70">
        <f>データ!$P$6</f>
        <v>94.78</v>
      </c>
      <c r="Q10" s="70"/>
      <c r="R10" s="70"/>
      <c r="S10" s="70"/>
      <c r="T10" s="70"/>
      <c r="U10" s="70"/>
      <c r="V10" s="70"/>
      <c r="W10" s="71">
        <f>データ!$Q$6</f>
        <v>4532</v>
      </c>
      <c r="X10" s="71"/>
      <c r="Y10" s="71"/>
      <c r="Z10" s="71"/>
      <c r="AA10" s="71"/>
      <c r="AB10" s="71"/>
      <c r="AC10" s="71"/>
      <c r="AD10" s="2"/>
      <c r="AE10" s="2"/>
      <c r="AF10" s="2"/>
      <c r="AG10" s="2"/>
      <c r="AH10" s="4"/>
      <c r="AI10" s="4"/>
      <c r="AJ10" s="4"/>
      <c r="AK10" s="4"/>
      <c r="AL10" s="71">
        <f>データ!$U$6</f>
        <v>5777</v>
      </c>
      <c r="AM10" s="71"/>
      <c r="AN10" s="71"/>
      <c r="AO10" s="71"/>
      <c r="AP10" s="71"/>
      <c r="AQ10" s="71"/>
      <c r="AR10" s="71"/>
      <c r="AS10" s="71"/>
      <c r="AT10" s="67">
        <f>データ!$V$6</f>
        <v>78.5</v>
      </c>
      <c r="AU10" s="68"/>
      <c r="AV10" s="68"/>
      <c r="AW10" s="68"/>
      <c r="AX10" s="68"/>
      <c r="AY10" s="68"/>
      <c r="AZ10" s="68"/>
      <c r="BA10" s="68"/>
      <c r="BB10" s="70">
        <f>データ!$W$6</f>
        <v>73.59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jaYCEErINdBnmavWf46Li3XVU0w3WV+UAs1avxqPRL9bUa8Jtmtrd5PKJNP3JgololZ0VESNMxFglIes/jaVrg==" saltValue="WKC2JSPwjwZqGZV/HCiEe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24244</v>
      </c>
      <c r="D6" s="34">
        <f t="shared" si="3"/>
        <v>46</v>
      </c>
      <c r="E6" s="34">
        <f t="shared" si="3"/>
        <v>1</v>
      </c>
      <c r="F6" s="34">
        <f t="shared" si="3"/>
        <v>0</v>
      </c>
      <c r="G6" s="34">
        <f t="shared" si="3"/>
        <v>1</v>
      </c>
      <c r="H6" s="34" t="str">
        <f t="shared" si="3"/>
        <v>青森県　東通村</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61.68</v>
      </c>
      <c r="P6" s="35">
        <f t="shared" si="3"/>
        <v>94.78</v>
      </c>
      <c r="Q6" s="35">
        <f t="shared" si="3"/>
        <v>4532</v>
      </c>
      <c r="R6" s="35">
        <f t="shared" si="3"/>
        <v>6153</v>
      </c>
      <c r="S6" s="35">
        <f t="shared" si="3"/>
        <v>295.27</v>
      </c>
      <c r="T6" s="35">
        <f t="shared" si="3"/>
        <v>20.84</v>
      </c>
      <c r="U6" s="35">
        <f t="shared" si="3"/>
        <v>5777</v>
      </c>
      <c r="V6" s="35">
        <f t="shared" si="3"/>
        <v>78.5</v>
      </c>
      <c r="W6" s="35">
        <f t="shared" si="3"/>
        <v>73.59</v>
      </c>
      <c r="X6" s="36">
        <f>IF(X7="",NA(),X7)</f>
        <v>107.1</v>
      </c>
      <c r="Y6" s="36">
        <f t="shared" ref="Y6:AG6" si="4">IF(Y7="",NA(),Y7)</f>
        <v>103.08</v>
      </c>
      <c r="Z6" s="36">
        <f t="shared" si="4"/>
        <v>101.93</v>
      </c>
      <c r="AA6" s="36">
        <f t="shared" si="4"/>
        <v>101.82</v>
      </c>
      <c r="AB6" s="36">
        <f t="shared" si="4"/>
        <v>102.12</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53.89</v>
      </c>
      <c r="AU6" s="36">
        <f t="shared" ref="AU6:BC6" si="6">IF(AU7="",NA(),AU7)</f>
        <v>51.97</v>
      </c>
      <c r="AV6" s="36">
        <f t="shared" si="6"/>
        <v>62.36</v>
      </c>
      <c r="AW6" s="36">
        <f t="shared" si="6"/>
        <v>98.02</v>
      </c>
      <c r="AX6" s="36">
        <f t="shared" si="6"/>
        <v>112.66</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1544.33</v>
      </c>
      <c r="BF6" s="36">
        <f t="shared" ref="BF6:BN6" si="7">IF(BF7="",NA(),BF7)</f>
        <v>1395.84</v>
      </c>
      <c r="BG6" s="36">
        <f t="shared" si="7"/>
        <v>1275.23</v>
      </c>
      <c r="BH6" s="36">
        <f t="shared" si="7"/>
        <v>1124.8699999999999</v>
      </c>
      <c r="BI6" s="36">
        <f t="shared" si="7"/>
        <v>985.94</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55.14</v>
      </c>
      <c r="BQ6" s="36">
        <f t="shared" ref="BQ6:BY6" si="8">IF(BQ7="",NA(),BQ7)</f>
        <v>52.63</v>
      </c>
      <c r="BR6" s="36">
        <f t="shared" si="8"/>
        <v>54.55</v>
      </c>
      <c r="BS6" s="36">
        <f t="shared" si="8"/>
        <v>56.87</v>
      </c>
      <c r="BT6" s="36">
        <f t="shared" si="8"/>
        <v>59.45</v>
      </c>
      <c r="BU6" s="36">
        <f t="shared" si="8"/>
        <v>93.28</v>
      </c>
      <c r="BV6" s="36">
        <f t="shared" si="8"/>
        <v>87.51</v>
      </c>
      <c r="BW6" s="36">
        <f t="shared" si="8"/>
        <v>84.77</v>
      </c>
      <c r="BX6" s="36">
        <f t="shared" si="8"/>
        <v>87.11</v>
      </c>
      <c r="BY6" s="36">
        <f t="shared" si="8"/>
        <v>82.78</v>
      </c>
      <c r="BZ6" s="35" t="str">
        <f>IF(BZ7="","",IF(BZ7="-","【-】","【"&amp;SUBSTITUTE(TEXT(BZ7,"#,##0.00"),"-","△")&amp;"】"))</f>
        <v>【100.05】</v>
      </c>
      <c r="CA6" s="36">
        <f>IF(CA7="",NA(),CA7)</f>
        <v>436.63</v>
      </c>
      <c r="CB6" s="36">
        <f t="shared" ref="CB6:CJ6" si="9">IF(CB7="",NA(),CB7)</f>
        <v>458.74</v>
      </c>
      <c r="CC6" s="36">
        <f t="shared" si="9"/>
        <v>443.69</v>
      </c>
      <c r="CD6" s="36">
        <f t="shared" si="9"/>
        <v>424.86</v>
      </c>
      <c r="CE6" s="36">
        <f t="shared" si="9"/>
        <v>403.6</v>
      </c>
      <c r="CF6" s="36">
        <f t="shared" si="9"/>
        <v>208.29</v>
      </c>
      <c r="CG6" s="36">
        <f t="shared" si="9"/>
        <v>218.42</v>
      </c>
      <c r="CH6" s="36">
        <f t="shared" si="9"/>
        <v>227.27</v>
      </c>
      <c r="CI6" s="36">
        <f t="shared" si="9"/>
        <v>223.98</v>
      </c>
      <c r="CJ6" s="36">
        <f t="shared" si="9"/>
        <v>225.09</v>
      </c>
      <c r="CK6" s="35" t="str">
        <f>IF(CK7="","",IF(CK7="-","【-】","【"&amp;SUBSTITUTE(TEXT(CK7,"#,##0.00"),"-","△")&amp;"】"))</f>
        <v>【166.40】</v>
      </c>
      <c r="CL6" s="36">
        <f>IF(CL7="",NA(),CL7)</f>
        <v>67.47</v>
      </c>
      <c r="CM6" s="36">
        <f t="shared" ref="CM6:CU6" si="10">IF(CM7="",NA(),CM7)</f>
        <v>64.319999999999993</v>
      </c>
      <c r="CN6" s="36">
        <f t="shared" si="10"/>
        <v>61.63</v>
      </c>
      <c r="CO6" s="36">
        <f t="shared" si="10"/>
        <v>63.3</v>
      </c>
      <c r="CP6" s="36">
        <f t="shared" si="10"/>
        <v>63.26</v>
      </c>
      <c r="CQ6" s="36">
        <f t="shared" si="10"/>
        <v>49.32</v>
      </c>
      <c r="CR6" s="36">
        <f t="shared" si="10"/>
        <v>50.24</v>
      </c>
      <c r="CS6" s="36">
        <f t="shared" si="10"/>
        <v>50.29</v>
      </c>
      <c r="CT6" s="36">
        <f t="shared" si="10"/>
        <v>49.64</v>
      </c>
      <c r="CU6" s="36">
        <f t="shared" si="10"/>
        <v>49.38</v>
      </c>
      <c r="CV6" s="35" t="str">
        <f>IF(CV7="","",IF(CV7="-","【-】","【"&amp;SUBSTITUTE(TEXT(CV7,"#,##0.00"),"-","△")&amp;"】"))</f>
        <v>【60.69】</v>
      </c>
      <c r="CW6" s="36">
        <f>IF(CW7="",NA(),CW7)</f>
        <v>79.78</v>
      </c>
      <c r="CX6" s="36">
        <f t="shared" ref="CX6:DF6" si="11">IF(CX7="",NA(),CX7)</f>
        <v>82.45</v>
      </c>
      <c r="CY6" s="36">
        <f t="shared" si="11"/>
        <v>84.71</v>
      </c>
      <c r="CZ6" s="36">
        <f t="shared" si="11"/>
        <v>83.54</v>
      </c>
      <c r="DA6" s="36">
        <f t="shared" si="11"/>
        <v>85.08</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50.72</v>
      </c>
      <c r="DI6" s="36">
        <f t="shared" ref="DI6:DQ6" si="12">IF(DI7="",NA(),DI7)</f>
        <v>52.07</v>
      </c>
      <c r="DJ6" s="36">
        <f t="shared" si="12"/>
        <v>53.41</v>
      </c>
      <c r="DK6" s="36">
        <f t="shared" si="12"/>
        <v>55.21</v>
      </c>
      <c r="DL6" s="36">
        <f t="shared" si="12"/>
        <v>56.93</v>
      </c>
      <c r="DM6" s="36">
        <f t="shared" si="12"/>
        <v>48.3</v>
      </c>
      <c r="DN6" s="36">
        <f t="shared" si="12"/>
        <v>45.14</v>
      </c>
      <c r="DO6" s="36">
        <f t="shared" si="12"/>
        <v>45.85</v>
      </c>
      <c r="DP6" s="36">
        <f t="shared" si="12"/>
        <v>47.31</v>
      </c>
      <c r="DQ6" s="36">
        <f t="shared" si="12"/>
        <v>47.5</v>
      </c>
      <c r="DR6" s="35" t="str">
        <f>IF(DR7="","",IF(DR7="-","【-】","【"&amp;SUBSTITUTE(TEXT(DR7,"#,##0.00"),"-","△")&amp;"】"))</f>
        <v>【50.19】</v>
      </c>
      <c r="DS6" s="35">
        <f>IF(DS7="",NA(),DS7)</f>
        <v>0</v>
      </c>
      <c r="DT6" s="35">
        <f t="shared" ref="DT6:EB6" si="13">IF(DT7="",NA(),DT7)</f>
        <v>0</v>
      </c>
      <c r="DU6" s="35">
        <f t="shared" si="13"/>
        <v>0</v>
      </c>
      <c r="DV6" s="35">
        <f t="shared" si="13"/>
        <v>0</v>
      </c>
      <c r="DW6" s="35">
        <f t="shared" si="13"/>
        <v>0</v>
      </c>
      <c r="DX6" s="36">
        <f t="shared" si="13"/>
        <v>12.43</v>
      </c>
      <c r="DY6" s="36">
        <f t="shared" si="13"/>
        <v>13.58</v>
      </c>
      <c r="DZ6" s="36">
        <f t="shared" si="13"/>
        <v>14.13</v>
      </c>
      <c r="EA6" s="36">
        <f t="shared" si="13"/>
        <v>16.77</v>
      </c>
      <c r="EB6" s="36">
        <f t="shared" si="13"/>
        <v>17.399999999999999</v>
      </c>
      <c r="EC6" s="35" t="str">
        <f>IF(EC7="","",IF(EC7="-","【-】","【"&amp;SUBSTITUTE(TEXT(EC7,"#,##0.00"),"-","△")&amp;"】"))</f>
        <v>【20.63】</v>
      </c>
      <c r="ED6" s="35">
        <f>IF(ED7="",NA(),ED7)</f>
        <v>0</v>
      </c>
      <c r="EE6" s="35">
        <f t="shared" ref="EE6:EM6" si="14">IF(EE7="",NA(),EE7)</f>
        <v>0</v>
      </c>
      <c r="EF6" s="35">
        <f t="shared" si="14"/>
        <v>0</v>
      </c>
      <c r="EG6" s="35">
        <f t="shared" si="14"/>
        <v>0</v>
      </c>
      <c r="EH6" s="35">
        <f t="shared" si="14"/>
        <v>0</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24244</v>
      </c>
      <c r="D7" s="38">
        <v>46</v>
      </c>
      <c r="E7" s="38">
        <v>1</v>
      </c>
      <c r="F7" s="38">
        <v>0</v>
      </c>
      <c r="G7" s="38">
        <v>1</v>
      </c>
      <c r="H7" s="38" t="s">
        <v>93</v>
      </c>
      <c r="I7" s="38" t="s">
        <v>94</v>
      </c>
      <c r="J7" s="38" t="s">
        <v>95</v>
      </c>
      <c r="K7" s="38" t="s">
        <v>96</v>
      </c>
      <c r="L7" s="38" t="s">
        <v>97</v>
      </c>
      <c r="M7" s="38" t="s">
        <v>98</v>
      </c>
      <c r="N7" s="39" t="s">
        <v>99</v>
      </c>
      <c r="O7" s="39">
        <v>61.68</v>
      </c>
      <c r="P7" s="39">
        <v>94.78</v>
      </c>
      <c r="Q7" s="39">
        <v>4532</v>
      </c>
      <c r="R7" s="39">
        <v>6153</v>
      </c>
      <c r="S7" s="39">
        <v>295.27</v>
      </c>
      <c r="T7" s="39">
        <v>20.84</v>
      </c>
      <c r="U7" s="39">
        <v>5777</v>
      </c>
      <c r="V7" s="39">
        <v>78.5</v>
      </c>
      <c r="W7" s="39">
        <v>73.59</v>
      </c>
      <c r="X7" s="39">
        <v>107.1</v>
      </c>
      <c r="Y7" s="39">
        <v>103.08</v>
      </c>
      <c r="Z7" s="39">
        <v>101.93</v>
      </c>
      <c r="AA7" s="39">
        <v>101.82</v>
      </c>
      <c r="AB7" s="39">
        <v>102.12</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53.89</v>
      </c>
      <c r="AU7" s="39">
        <v>51.97</v>
      </c>
      <c r="AV7" s="39">
        <v>62.36</v>
      </c>
      <c r="AW7" s="39">
        <v>98.02</v>
      </c>
      <c r="AX7" s="39">
        <v>112.66</v>
      </c>
      <c r="AY7" s="39">
        <v>371.89</v>
      </c>
      <c r="AZ7" s="39">
        <v>293.23</v>
      </c>
      <c r="BA7" s="39">
        <v>300.14</v>
      </c>
      <c r="BB7" s="39">
        <v>301.04000000000002</v>
      </c>
      <c r="BC7" s="39">
        <v>305.08</v>
      </c>
      <c r="BD7" s="39">
        <v>260.31</v>
      </c>
      <c r="BE7" s="39">
        <v>1544.33</v>
      </c>
      <c r="BF7" s="39">
        <v>1395.84</v>
      </c>
      <c r="BG7" s="39">
        <v>1275.23</v>
      </c>
      <c r="BH7" s="39">
        <v>1124.8699999999999</v>
      </c>
      <c r="BI7" s="39">
        <v>985.94</v>
      </c>
      <c r="BJ7" s="39">
        <v>483.11</v>
      </c>
      <c r="BK7" s="39">
        <v>542.29999999999995</v>
      </c>
      <c r="BL7" s="39">
        <v>566.65</v>
      </c>
      <c r="BM7" s="39">
        <v>551.62</v>
      </c>
      <c r="BN7" s="39">
        <v>585.59</v>
      </c>
      <c r="BO7" s="39">
        <v>275.67</v>
      </c>
      <c r="BP7" s="39">
        <v>55.14</v>
      </c>
      <c r="BQ7" s="39">
        <v>52.63</v>
      </c>
      <c r="BR7" s="39">
        <v>54.55</v>
      </c>
      <c r="BS7" s="39">
        <v>56.87</v>
      </c>
      <c r="BT7" s="39">
        <v>59.45</v>
      </c>
      <c r="BU7" s="39">
        <v>93.28</v>
      </c>
      <c r="BV7" s="39">
        <v>87.51</v>
      </c>
      <c r="BW7" s="39">
        <v>84.77</v>
      </c>
      <c r="BX7" s="39">
        <v>87.11</v>
      </c>
      <c r="BY7" s="39">
        <v>82.78</v>
      </c>
      <c r="BZ7" s="39">
        <v>100.05</v>
      </c>
      <c r="CA7" s="39">
        <v>436.63</v>
      </c>
      <c r="CB7" s="39">
        <v>458.74</v>
      </c>
      <c r="CC7" s="39">
        <v>443.69</v>
      </c>
      <c r="CD7" s="39">
        <v>424.86</v>
      </c>
      <c r="CE7" s="39">
        <v>403.6</v>
      </c>
      <c r="CF7" s="39">
        <v>208.29</v>
      </c>
      <c r="CG7" s="39">
        <v>218.42</v>
      </c>
      <c r="CH7" s="39">
        <v>227.27</v>
      </c>
      <c r="CI7" s="39">
        <v>223.98</v>
      </c>
      <c r="CJ7" s="39">
        <v>225.09</v>
      </c>
      <c r="CK7" s="39">
        <v>166.4</v>
      </c>
      <c r="CL7" s="39">
        <v>67.47</v>
      </c>
      <c r="CM7" s="39">
        <v>64.319999999999993</v>
      </c>
      <c r="CN7" s="39">
        <v>61.63</v>
      </c>
      <c r="CO7" s="39">
        <v>63.3</v>
      </c>
      <c r="CP7" s="39">
        <v>63.26</v>
      </c>
      <c r="CQ7" s="39">
        <v>49.32</v>
      </c>
      <c r="CR7" s="39">
        <v>50.24</v>
      </c>
      <c r="CS7" s="39">
        <v>50.29</v>
      </c>
      <c r="CT7" s="39">
        <v>49.64</v>
      </c>
      <c r="CU7" s="39">
        <v>49.38</v>
      </c>
      <c r="CV7" s="39">
        <v>60.69</v>
      </c>
      <c r="CW7" s="39">
        <v>79.78</v>
      </c>
      <c r="CX7" s="39">
        <v>82.45</v>
      </c>
      <c r="CY7" s="39">
        <v>84.71</v>
      </c>
      <c r="CZ7" s="39">
        <v>83.54</v>
      </c>
      <c r="DA7" s="39">
        <v>85.08</v>
      </c>
      <c r="DB7" s="39">
        <v>79.34</v>
      </c>
      <c r="DC7" s="39">
        <v>78.650000000000006</v>
      </c>
      <c r="DD7" s="39">
        <v>77.73</v>
      </c>
      <c r="DE7" s="39">
        <v>78.09</v>
      </c>
      <c r="DF7" s="39">
        <v>78.010000000000005</v>
      </c>
      <c r="DG7" s="39">
        <v>89.82</v>
      </c>
      <c r="DH7" s="39">
        <v>50.72</v>
      </c>
      <c r="DI7" s="39">
        <v>52.07</v>
      </c>
      <c r="DJ7" s="39">
        <v>53.41</v>
      </c>
      <c r="DK7" s="39">
        <v>55.21</v>
      </c>
      <c r="DL7" s="39">
        <v>56.93</v>
      </c>
      <c r="DM7" s="39">
        <v>48.3</v>
      </c>
      <c r="DN7" s="39">
        <v>45.14</v>
      </c>
      <c r="DO7" s="39">
        <v>45.85</v>
      </c>
      <c r="DP7" s="39">
        <v>47.31</v>
      </c>
      <c r="DQ7" s="39">
        <v>47.5</v>
      </c>
      <c r="DR7" s="39">
        <v>50.19</v>
      </c>
      <c r="DS7" s="39">
        <v>0</v>
      </c>
      <c r="DT7" s="39">
        <v>0</v>
      </c>
      <c r="DU7" s="39">
        <v>0</v>
      </c>
      <c r="DV7" s="39">
        <v>0</v>
      </c>
      <c r="DW7" s="39">
        <v>0</v>
      </c>
      <c r="DX7" s="39">
        <v>12.43</v>
      </c>
      <c r="DY7" s="39">
        <v>13.58</v>
      </c>
      <c r="DZ7" s="39">
        <v>14.13</v>
      </c>
      <c r="EA7" s="39">
        <v>16.77</v>
      </c>
      <c r="EB7" s="39">
        <v>17.399999999999999</v>
      </c>
      <c r="EC7" s="39">
        <v>20.63</v>
      </c>
      <c r="ED7" s="39">
        <v>0</v>
      </c>
      <c r="EE7" s="39">
        <v>0</v>
      </c>
      <c r="EF7" s="39">
        <v>0</v>
      </c>
      <c r="EG7" s="39">
        <v>0</v>
      </c>
      <c r="EH7" s="39">
        <v>0</v>
      </c>
      <c r="EI7" s="39">
        <v>0.46</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2021-12-03T06:42:48Z</dcterms:created>
  <dcterms:modified xsi:type="dcterms:W3CDTF">2022-02-24T00:24:58Z</dcterms:modified>
  <cp:category/>
</cp:coreProperties>
</file>