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daichou\相内文秋フォルダ\水道課事務ファイル\(33)-1水道事業長期経営・投資計画（経営戦略・水道ビジョン用）\経営比較分析表の提出・公表について\年度別「経営比較分析表」提出公表関係\20210112_公営企業に係る経営比較分析表（令和元年度決算）の分析等について\【経営比較分析表】2019_024244_46_010\"/>
    </mc:Choice>
  </mc:AlternateContent>
  <xr:revisionPtr revIDLastSave="0" documentId="13_ncr:1_{4ECE196F-069D-4FED-8BF3-ED4165675ECC}" xr6:coauthVersionLast="45" xr6:coauthVersionMax="45" xr10:uidLastSave="{00000000-0000-0000-0000-000000000000}"/>
  <workbookProtection workbookAlgorithmName="SHA-512" workbookHashValue="Csu+YAbdi/v1NmdybvMKBNYX7GUTf/sX428RPK+VE2osccI29Sxpz+GBf2Zl/uBz8HWVYZSjPdjJG4gR+S5cmQ==" workbookSaltValue="z/ww1txK2QOszelc/lkX4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T10" i="4"/>
  <c r="AL10" i="4"/>
  <c r="W10" i="4"/>
  <c r="I10" i="4"/>
  <c r="BB8" i="4"/>
  <c r="AT8" i="4"/>
  <c r="AL8" i="4"/>
  <c r="AD8" i="4"/>
  <c r="W8" i="4"/>
  <c r="P8" i="4"/>
  <c r="I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<sst xmlns="http://schemas.openxmlformats.org/spreadsheetml/2006/main" count="228" uniqueCount="115">
  <si>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</si>
  <si>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</si>
  <si>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</si>
  <si>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</si>
  <si>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</si>
  <si>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</si>
  <si>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</si>
  <si>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</si>
  <si>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</si>
  <si>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</si>
  <si>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</si>
  <si>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</si>
  <si>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</si>
  <si>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</si>
  <si>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</si>
  <si>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</si>
  <si>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</si>
  <si>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</si>
  <si>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</si>
  <si>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</si>
  <si>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</si>
  <si>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</si>
  <si>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</si>
  <si>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</si>
  <si>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</si>
  <si>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</si>
  <si>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</si>
  <si>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</si>
  <si>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</si>
  <si>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</si>
  <si>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</si>
  <si>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</si>
  <si>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</si>
  <si>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</si>
  <si>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</si>
  <si>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</si>
  <si>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</si>
  <si>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</si>
  <si>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</si>
  <si>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</si>
  <si>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</si>
  <si>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</si>
  <si>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</si>
  <si>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</si>
  <si>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</si>
  <si>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</si>
  <si>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</si>
  <si>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</si>
  <si>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</si>
  <si>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</si>
  <si>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</si>
  <si>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</si>
  <si>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</si>
  <si>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</si>
  <si>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</si>
  <si>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</si>
  <si>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</si>
  <si>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</si>
  <si>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</si>
  <si>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</si>
  <si>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</si>
  <si>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</si>
  <si>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</si>
  <si>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</si>
  <si>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</si>
  <si>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</si>
  <si>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</si>
  <si>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</si>
  <si>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</si>
  <si>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</si>
  <si>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</si>
  <si>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</si>
  <si>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</si>
  <si>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</si>
  <si>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</si>
  <si>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</si>
  <si>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</si>
  <si>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</si>
  <si>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</si>
  <si>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</si>
  <si>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</si>
  <si>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</si>
  <si>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</si>
  <si>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</si>
  <si>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</si>
  <si>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</si>
  <si>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</si>
  <si>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</si>
  <si>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</si>
  <si>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</si>
  <si>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</si>
  <si>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</si>
  <si>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</si>
  <si>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</si>
  <si>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</si>
  <si>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</si>
  <si>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</si>
  <si>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</si>
  <si>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</si>
  <si>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</si>
  <si>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</si>
  <si>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</si>
  <si>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</si>
  <si>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</si>
  <si>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</si>
  <si>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</si>
  <si>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</si>
  <si>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</si>
  <si>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</si>
  <si>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</si>
  <si>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</si>
  <si>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</si>
  <si>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収益については、一般会計繰入金が収益全体の約４割を占めており、将来的な人口減少等により増収は見込めない状況であります。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phoneticPr fontId="4"/>
  </si>
  <si>
    <t>　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</si>
  <si>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t>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</si>
</sst>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45-43E9-879E-D07BEFDFC5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1745-43E9-879E-D07BEFDFC5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67.260000000000005</c:v>
                </c:pt>
                <c:pt idx="1">
                  <c:v>67.47</c:v>
                </c:pt>
                <c:pt idx="2">
                  <c:v>64.319999999999993</c:v>
                </c:pt>
                <c:pt idx="3">
                  <c:v>61.63</c:v>
                </c:pt>
                <c:pt idx="4">
                  <c:v>63.3</c:v>
                </c:pt>
              </c:numCache>
            </c:numRef>
          </c:val>
          <c:extLst>
            <c:ext xmlns:c16="http://schemas.microsoft.com/office/drawing/2014/chart" uri="{C3380CC4-5D6E-409C-BE32-E72D297353CC}">
              <c16:uniqueId val="{00000000-C9F8-45F1-A9A6-16DCE251E8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C9F8-45F1-A9A6-16DCE251E8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80.08</c:v>
                </c:pt>
                <c:pt idx="1">
                  <c:v>79.78</c:v>
                </c:pt>
                <c:pt idx="2">
                  <c:v>82.45</c:v>
                </c:pt>
                <c:pt idx="3">
                  <c:v>84.71</c:v>
                </c:pt>
                <c:pt idx="4">
                  <c:v>83.54</c:v>
                </c:pt>
              </c:numCache>
            </c:numRef>
          </c:val>
          <c:extLst>
            <c:ext xmlns:c16="http://schemas.microsoft.com/office/drawing/2014/chart" uri="{C3380CC4-5D6E-409C-BE32-E72D297353CC}">
              <c16:uniqueId val="{00000000-33DB-4E43-B1F8-BDE3E72B43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33DB-4E43-B1F8-BDE3E72B43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104.96</c:v>
                </c:pt>
                <c:pt idx="1">
                  <c:v>107.1</c:v>
                </c:pt>
                <c:pt idx="2">
                  <c:v>103.08</c:v>
                </c:pt>
                <c:pt idx="3">
                  <c:v>101.93</c:v>
                </c:pt>
                <c:pt idx="4">
                  <c:v>101.82</c:v>
                </c:pt>
              </c:numCache>
            </c:numRef>
          </c:val>
          <c:extLst>
            <c:ext xmlns:c16="http://schemas.microsoft.com/office/drawing/2014/chart" uri="{C3380CC4-5D6E-409C-BE32-E72D297353CC}">
              <c16:uniqueId val="{00000000-612C-4BDC-88FE-AE82886542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612C-4BDC-88FE-AE82886542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48.86</c:v>
                </c:pt>
                <c:pt idx="1">
                  <c:v>50.72</c:v>
                </c:pt>
                <c:pt idx="2">
                  <c:v>52.07</c:v>
                </c:pt>
                <c:pt idx="3">
                  <c:v>53.41</c:v>
                </c:pt>
                <c:pt idx="4">
                  <c:v>55.21</c:v>
                </c:pt>
              </c:numCache>
            </c:numRef>
          </c:val>
          <c:extLst>
            <c:ext xmlns:c16="http://schemas.microsoft.com/office/drawing/2014/chart" uri="{C3380CC4-5D6E-409C-BE32-E72D297353CC}">
              <c16:uniqueId val="{00000000-55EE-48FF-97BE-E1F41DF5B0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55EE-48FF-97BE-E1F41DF5B0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1B-4E65-8FD2-68D76CBC37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471B-4E65-8FD2-68D76CBC37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B6-4133-90C4-3DC9BFD6CA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1CB6-4133-90C4-3DC9BFD6CA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42.31</c:v>
                </c:pt>
                <c:pt idx="1">
                  <c:v>53.89</c:v>
                </c:pt>
                <c:pt idx="2">
                  <c:v>51.97</c:v>
                </c:pt>
                <c:pt idx="3">
                  <c:v>62.36</c:v>
                </c:pt>
                <c:pt idx="4">
                  <c:v>98.02</c:v>
                </c:pt>
              </c:numCache>
            </c:numRef>
          </c:val>
          <c:extLst>
            <c:ext xmlns:c16="http://schemas.microsoft.com/office/drawing/2014/chart" uri="{C3380CC4-5D6E-409C-BE32-E72D297353CC}">
              <c16:uniqueId val="{00000000-3241-42B3-A2EC-1C93F6B8C4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3241-42B3-A2EC-1C93F6B8C4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1707.58</c:v>
                </c:pt>
                <c:pt idx="1">
                  <c:v>1544.33</c:v>
                </c:pt>
                <c:pt idx="2">
                  <c:v>1395.84</c:v>
                </c:pt>
                <c:pt idx="3">
                  <c:v>1275.23</c:v>
                </c:pt>
                <c:pt idx="4">
                  <c:v>1124.8699999999999</c:v>
                </c:pt>
              </c:numCache>
            </c:numRef>
          </c:val>
          <c:extLst>
            <c:ext xmlns:c16="http://schemas.microsoft.com/office/drawing/2014/chart" uri="{C3380CC4-5D6E-409C-BE32-E72D297353CC}">
              <c16:uniqueId val="{00000000-AD43-4584-880C-2B549EED33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AD43-4584-880C-2B549EED33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54.33</c:v>
                </c:pt>
                <c:pt idx="1">
                  <c:v>55.14</c:v>
                </c:pt>
                <c:pt idx="2">
                  <c:v>52.63</c:v>
                </c:pt>
                <c:pt idx="3">
                  <c:v>54.55</c:v>
                </c:pt>
                <c:pt idx="4">
                  <c:v>56.87</c:v>
                </c:pt>
              </c:numCache>
            </c:numRef>
          </c:val>
          <c:extLst>
            <c:ext xmlns:c16="http://schemas.microsoft.com/office/drawing/2014/chart" uri="{C3380CC4-5D6E-409C-BE32-E72D297353CC}">
              <c16:uniqueId val="{00000000-9000-4669-8753-65CB22F6FC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9000-4669-8753-65CB22F6FC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443.34</c:v>
                </c:pt>
                <c:pt idx="1">
                  <c:v>436.63</c:v>
                </c:pt>
                <c:pt idx="2">
                  <c:v>458.74</c:v>
                </c:pt>
                <c:pt idx="3">
                  <c:v>443.69</c:v>
                </c:pt>
                <c:pt idx="4">
                  <c:v>424.86</c:v>
                </c:pt>
              </c:numCache>
            </c:numRef>
          </c:val>
          <c:extLst>
            <c:ext xmlns:c16="http://schemas.microsoft.com/office/drawing/2014/chart" uri="{C3380CC4-5D6E-409C-BE32-E72D297353CC}">
              <c16:uniqueId val="{00000000-6075-46BA-8C0E-CC815C781F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6075-46BA-8C0E-CC815C781F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2"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東通村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6330</v>
      </c>
      <c r="AM8" s="71"/>
      <c r="AN8" s="71"/>
      <c r="AO8" s="71"/>
      <c r="AP8" s="71"/>
      <c r="AQ8" s="71"/>
      <c r="AR8" s="71"/>
      <c r="AS8" s="71"/>
      <c r="AT8" s="67">
        <f>データ!$S$6</f>
        <v>295.27</v>
      </c>
      <c r="AU8" s="68"/>
      <c r="AV8" s="68"/>
      <c r="AW8" s="68"/>
      <c r="AX8" s="68"/>
      <c r="AY8" s="68"/>
      <c r="AZ8" s="68"/>
      <c r="BA8" s="68"/>
      <c r="BB8" s="70">
        <f>データ!$T$6</f>
        <v>21.44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57.92</v>
      </c>
      <c r="J10" s="68"/>
      <c r="K10" s="68"/>
      <c r="L10" s="68"/>
      <c r="M10" s="68"/>
      <c r="N10" s="68"/>
      <c r="O10" s="69"/>
      <c r="P10" s="70">
        <f>データ!$P$6</f>
        <v>94.85</v>
      </c>
      <c r="Q10" s="70"/>
      <c r="R10" s="70"/>
      <c r="S10" s="70"/>
      <c r="T10" s="70"/>
      <c r="U10" s="70"/>
      <c r="V10" s="70"/>
      <c r="W10" s="71">
        <f>データ!$Q$6</f>
        <v>4532</v>
      </c>
      <c r="X10" s="71"/>
      <c r="Y10" s="71"/>
      <c r="Z10" s="71"/>
      <c r="AA10" s="71"/>
      <c r="AB10" s="71"/>
      <c r="AC10" s="71"/>
      <c r="AD10" s="2"/>
      <c r="AE10" s="2"/>
      <c r="AF10" s="2"/>
      <c r="AG10" s="2"/>
      <c r="AH10" s="4"/>
      <c r="AI10" s="4"/>
      <c r="AJ10" s="4"/>
      <c r="AK10" s="4"/>
      <c r="AL10" s="71">
        <f>データ!$U$6</f>
        <v>5932</v>
      </c>
      <c r="AM10" s="71"/>
      <c r="AN10" s="71"/>
      <c r="AO10" s="71"/>
      <c r="AP10" s="71"/>
      <c r="AQ10" s="71"/>
      <c r="AR10" s="71"/>
      <c r="AS10" s="71"/>
      <c r="AT10" s="67">
        <f>データ!$V$6</f>
        <v>78.5</v>
      </c>
      <c r="AU10" s="68"/>
      <c r="AV10" s="68"/>
      <c r="AW10" s="68"/>
      <c r="AX10" s="68"/>
      <c r="AY10" s="68"/>
      <c r="AZ10" s="68"/>
      <c r="BA10" s="68"/>
      <c r="BB10" s="70">
        <f>データ!$W$6</f>
        <v>75.569999999999993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BOmtSpmELp+pOFXqmXNJ84xVP/shUlXMw/J2XqpCXQNrIMWAUjvyvtqSe+xlKDpTdZBdwj0kQn46VQ0Qg4FrQ==" saltValue="Qvvt8vssIS0N6T7EDs4E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24244</v>
      </c>
      <c r="D6" s="34">
        <f t="shared" si="3"/>
        <v>46</v>
      </c>
      <c r="E6" s="34">
        <f t="shared" si="3"/>
        <v>1</v>
      </c>
      <c r="F6" s="34">
        <f t="shared" si="3"/>
        <v>0</v>
      </c>
      <c r="G6" s="34">
        <f t="shared" si="3"/>
        <v>1</v>
      </c>
      <c r="H6" s="34" t="str">
        <f t="shared" si="3"/>
        <v>青森県　東通村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57.92</v>
      </c>
      <c r="P6" s="35">
        <f t="shared" si="3"/>
        <v>94.85</v>
      </c>
      <c r="Q6" s="35">
        <f t="shared" si="3"/>
        <v>4532</v>
      </c>
      <c r="R6" s="35">
        <f t="shared" si="3"/>
        <v>6330</v>
      </c>
      <c r="S6" s="35">
        <f t="shared" si="3"/>
        <v>295.27</v>
      </c>
      <c r="T6" s="35">
        <f t="shared" si="3"/>
        <v>21.44</v>
      </c>
      <c r="U6" s="35">
        <f t="shared" si="3"/>
        <v>5932</v>
      </c>
      <c r="V6" s="35">
        <f t="shared" si="3"/>
        <v>78.5</v>
      </c>
      <c r="W6" s="35">
        <f t="shared" si="3"/>
        <v>75.569999999999993</v>
      </c>
      <c r="X6" s="36">
        <f>IF(X7="",NA(),X7)</f>
        <v>104.96</v>
      </c>
      <c r="Y6" s="36">
        <f t="shared" ref="Y6:AG6" si="4">IF(Y7="",NA(),Y7)</f>
        <v>107.1</v>
      </c>
      <c r="Z6" s="36">
        <f t="shared" si="4"/>
        <v>103.08</v>
      </c>
      <c r="AA6" s="36">
        <f t="shared" si="4"/>
        <v>101.93</v>
      </c>
      <c r="AB6" s="36">
        <f t="shared" si="4"/>
        <v>101.82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42.31</v>
      </c>
      <c r="AU6" s="36">
        <f t="shared" ref="AU6:BC6" si="6">IF(AU7="",NA(),AU7)</f>
        <v>53.89</v>
      </c>
      <c r="AV6" s="36">
        <f t="shared" si="6"/>
        <v>51.97</v>
      </c>
      <c r="AW6" s="36">
        <f t="shared" si="6"/>
        <v>62.36</v>
      </c>
      <c r="AX6" s="36">
        <f t="shared" si="6"/>
        <v>98.02</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1707.58</v>
      </c>
      <c r="BF6" s="36">
        <f t="shared" ref="BF6:BN6" si="7">IF(BF7="",NA(),BF7)</f>
        <v>1544.33</v>
      </c>
      <c r="BG6" s="36">
        <f t="shared" si="7"/>
        <v>1395.84</v>
      </c>
      <c r="BH6" s="36">
        <f t="shared" si="7"/>
        <v>1275.23</v>
      </c>
      <c r="BI6" s="36">
        <f t="shared" si="7"/>
        <v>1124.8699999999999</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54.33</v>
      </c>
      <c r="BQ6" s="36">
        <f t="shared" ref="BQ6:BY6" si="8">IF(BQ7="",NA(),BQ7)</f>
        <v>55.14</v>
      </c>
      <c r="BR6" s="36">
        <f t="shared" si="8"/>
        <v>52.63</v>
      </c>
      <c r="BS6" s="36">
        <f t="shared" si="8"/>
        <v>54.55</v>
      </c>
      <c r="BT6" s="36">
        <f t="shared" si="8"/>
        <v>56.87</v>
      </c>
      <c r="BU6" s="36">
        <f t="shared" si="8"/>
        <v>92.76</v>
      </c>
      <c r="BV6" s="36">
        <f t="shared" si="8"/>
        <v>93.28</v>
      </c>
      <c r="BW6" s="36">
        <f t="shared" si="8"/>
        <v>87.51</v>
      </c>
      <c r="BX6" s="36">
        <f t="shared" si="8"/>
        <v>84.77</v>
      </c>
      <c r="BY6" s="36">
        <f t="shared" si="8"/>
        <v>87.11</v>
      </c>
      <c r="BZ6" s="35" t="str">
        <f>IF(BZ7="","",IF(BZ7="-","【-】","【"&amp;SUBSTITUTE(TEXT(BZ7,"#,##0.00"),"-","△")&amp;"】"))</f>
        <v>【103.24】</v>
      </c>
      <c r="CA6" s="36">
        <f>IF(CA7="",NA(),CA7)</f>
        <v>443.34</v>
      </c>
      <c r="CB6" s="36">
        <f t="shared" ref="CB6:CJ6" si="9">IF(CB7="",NA(),CB7)</f>
        <v>436.63</v>
      </c>
      <c r="CC6" s="36">
        <f t="shared" si="9"/>
        <v>458.74</v>
      </c>
      <c r="CD6" s="36">
        <f t="shared" si="9"/>
        <v>443.69</v>
      </c>
      <c r="CE6" s="36">
        <f t="shared" si="9"/>
        <v>424.86</v>
      </c>
      <c r="CF6" s="36">
        <f t="shared" si="9"/>
        <v>208.67</v>
      </c>
      <c r="CG6" s="36">
        <f t="shared" si="9"/>
        <v>208.29</v>
      </c>
      <c r="CH6" s="36">
        <f t="shared" si="9"/>
        <v>218.42</v>
      </c>
      <c r="CI6" s="36">
        <f t="shared" si="9"/>
        <v>227.27</v>
      </c>
      <c r="CJ6" s="36">
        <f t="shared" si="9"/>
        <v>223.98</v>
      </c>
      <c r="CK6" s="35" t="str">
        <f>IF(CK7="","",IF(CK7="-","【-】","【"&amp;SUBSTITUTE(TEXT(CK7,"#,##0.00"),"-","△")&amp;"】"))</f>
        <v>【168.38】</v>
      </c>
      <c r="CL6" s="36">
        <f>IF(CL7="",NA(),CL7)</f>
        <v>67.260000000000005</v>
      </c>
      <c r="CM6" s="36">
        <f t="shared" ref="CM6:CU6" si="10">IF(CM7="",NA(),CM7)</f>
        <v>67.47</v>
      </c>
      <c r="CN6" s="36">
        <f t="shared" si="10"/>
        <v>64.319999999999993</v>
      </c>
      <c r="CO6" s="36">
        <f t="shared" si="10"/>
        <v>61.63</v>
      </c>
      <c r="CP6" s="36">
        <f t="shared" si="10"/>
        <v>63.3</v>
      </c>
      <c r="CQ6" s="36">
        <f t="shared" si="10"/>
        <v>49.08</v>
      </c>
      <c r="CR6" s="36">
        <f t="shared" si="10"/>
        <v>49.32</v>
      </c>
      <c r="CS6" s="36">
        <f t="shared" si="10"/>
        <v>50.24</v>
      </c>
      <c r="CT6" s="36">
        <f t="shared" si="10"/>
        <v>50.29</v>
      </c>
      <c r="CU6" s="36">
        <f t="shared" si="10"/>
        <v>49.64</v>
      </c>
      <c r="CV6" s="35" t="str">
        <f>IF(CV7="","",IF(CV7="-","【-】","【"&amp;SUBSTITUTE(TEXT(CV7,"#,##0.00"),"-","△")&amp;"】"))</f>
        <v>【60.00】</v>
      </c>
      <c r="CW6" s="36">
        <f>IF(CW7="",NA(),CW7)</f>
        <v>80.08</v>
      </c>
      <c r="CX6" s="36">
        <f t="shared" ref="CX6:DF6" si="11">IF(CX7="",NA(),CX7)</f>
        <v>79.78</v>
      </c>
      <c r="CY6" s="36">
        <f t="shared" si="11"/>
        <v>82.45</v>
      </c>
      <c r="CZ6" s="36">
        <f t="shared" si="11"/>
        <v>84.71</v>
      </c>
      <c r="DA6" s="36">
        <f t="shared" si="11"/>
        <v>83.54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48.86</v>
      </c>
      <c r="DI6" s="36">
        <f t="shared" ref="DI6:DQ6" si="12">IF(DI7="",NA(),DI7)</f>
        <v>50.72</v>
      </c>
      <c r="DJ6" s="36">
        <f t="shared" si="12"/>
        <v>52.07</v>
      </c>
      <c r="DK6" s="36">
        <f t="shared" si="12"/>
        <v>53.41</v>
      </c>
      <c r="DL6" s="36">
        <f t="shared" si="12"/>
        <v>55.21</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24244</v>
      </c>
      <c r="D7" s="38">
        <v>46</v>
      </c>
      <c r="E7" s="38">
        <v>1</v>
      </c>
      <c r="F7" s="38">
        <v>0</v>
      </c>
      <c r="G7" s="38">
        <v>1</v>
      </c>
      <c r="H7" s="38" t="s">
        <v>93</v>
      </c>
      <c r="I7" s="38" t="s">
        <v>94</v>
      </c>
      <c r="J7" s="38" t="s">
        <v>95</v>
      </c>
      <c r="K7" s="38" t="s">
        <v>96</v>
      </c>
      <c r="L7" s="38" t="s">
        <v>97</v>
      </c>
      <c r="M7" s="38" t="s">
        <v>98</v>
      </c>
      <c r="N7" s="39" t="s">
        <v>99</v>
      </c>
      <c r="O7" s="39">
        <v>57.92</v>
      </c>
      <c r="P7" s="39">
        <v>94.85</v>
      </c>
      <c r="Q7" s="39">
        <v>4532</v>
      </c>
      <c r="R7" s="39">
        <v>6330</v>
      </c>
      <c r="S7" s="39">
        <v>295.27</v>
      </c>
      <c r="T7" s="39">
        <v>21.44</v>
      </c>
      <c r="U7" s="39">
        <v>5932</v>
      </c>
      <c r="V7" s="39">
        <v>78.5</v>
      </c>
      <c r="W7" s="39">
        <v>75.569999999999993</v>
      </c>
      <c r="X7" s="39">
        <v>104.96</v>
      </c>
      <c r="Y7" s="39">
        <v>107.1</v>
      </c>
      <c r="Z7" s="39">
        <v>103.08</v>
      </c>
      <c r="AA7" s="39">
        <v>101.93</v>
      </c>
      <c r="AB7" s="39">
        <v>101.82</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42.31</v>
      </c>
      <c r="AU7" s="39">
        <v>53.89</v>
      </c>
      <c r="AV7" s="39">
        <v>51.97</v>
      </c>
      <c r="AW7" s="39">
        <v>62.36</v>
      </c>
      <c r="AX7" s="39">
        <v>98.02</v>
      </c>
      <c r="AY7" s="39">
        <v>416.14</v>
      </c>
      <c r="AZ7" s="39">
        <v>371.89</v>
      </c>
      <c r="BA7" s="39">
        <v>293.23</v>
      </c>
      <c r="BB7" s="39">
        <v>300.14</v>
      </c>
      <c r="BC7" s="39">
        <v>301.04000000000002</v>
      </c>
      <c r="BD7" s="39">
        <v>264.97000000000003</v>
      </c>
      <c r="BE7" s="39">
        <v>1707.58</v>
      </c>
      <c r="BF7" s="39">
        <v>1544.33</v>
      </c>
      <c r="BG7" s="39">
        <v>1395.84</v>
      </c>
      <c r="BH7" s="39">
        <v>1275.23</v>
      </c>
      <c r="BI7" s="39">
        <v>1124.8699999999999</v>
      </c>
      <c r="BJ7" s="39">
        <v>487.22</v>
      </c>
      <c r="BK7" s="39">
        <v>483.11</v>
      </c>
      <c r="BL7" s="39">
        <v>542.29999999999995</v>
      </c>
      <c r="BM7" s="39">
        <v>566.65</v>
      </c>
      <c r="BN7" s="39">
        <v>551.62</v>
      </c>
      <c r="BO7" s="39">
        <v>266.61</v>
      </c>
      <c r="BP7" s="39">
        <v>54.33</v>
      </c>
      <c r="BQ7" s="39">
        <v>55.14</v>
      </c>
      <c r="BR7" s="39">
        <v>52.63</v>
      </c>
      <c r="BS7" s="39">
        <v>54.55</v>
      </c>
      <c r="BT7" s="39">
        <v>56.87</v>
      </c>
      <c r="BU7" s="39">
        <v>92.76</v>
      </c>
      <c r="BV7" s="39">
        <v>93.28</v>
      </c>
      <c r="BW7" s="39">
        <v>87.51</v>
      </c>
      <c r="BX7" s="39">
        <v>84.77</v>
      </c>
      <c r="BY7" s="39">
        <v>87.11</v>
      </c>
      <c r="BZ7" s="39">
        <v>103.24</v>
      </c>
      <c r="CA7" s="39">
        <v>443.34</v>
      </c>
      <c r="CB7" s="39">
        <v>436.63</v>
      </c>
      <c r="CC7" s="39">
        <v>458.74</v>
      </c>
      <c r="CD7" s="39">
        <v>443.69</v>
      </c>
      <c r="CE7" s="39">
        <v>424.86</v>
      </c>
      <c r="CF7" s="39">
        <v>208.67</v>
      </c>
      <c r="CG7" s="39">
        <v>208.29</v>
      </c>
      <c r="CH7" s="39">
        <v>218.42</v>
      </c>
      <c r="CI7" s="39">
        <v>227.27</v>
      </c>
      <c r="CJ7" s="39">
        <v>223.98</v>
      </c>
      <c r="CK7" s="39">
        <v>168.38</v>
      </c>
      <c r="CL7" s="39">
        <v>67.260000000000005</v>
      </c>
      <c r="CM7" s="39">
        <v>67.47</v>
      </c>
      <c r="CN7" s="39">
        <v>64.319999999999993</v>
      </c>
      <c r="CO7" s="39">
        <v>61.63</v>
      </c>
      <c r="CP7" s="39">
        <v>63.3</v>
      </c>
      <c r="CQ7" s="39">
        <v>49.08</v>
      </c>
      <c r="CR7" s="39">
        <v>49.32</v>
      </c>
      <c r="CS7" s="39">
        <v>50.24</v>
      </c>
      <c r="CT7" s="39">
        <v>50.29</v>
      </c>
      <c r="CU7" s="39">
        <v>49.64</v>
      </c>
      <c r="CV7" s="39">
        <v>60</v>
      </c>
      <c r="CW7" s="39">
        <v>80.08</v>
      </c>
      <c r="CX7" s="39">
        <v>79.78</v>
      </c>
      <c r="CY7" s="39">
        <v>82.45</v>
      </c>
      <c r="CZ7" s="39">
        <v>84.71</v>
      </c>
      <c r="DA7" s="39">
        <v>83.54</v>
      </c>
      <c r="DB7" s="39">
        <v>79.3</v>
      </c>
      <c r="DC7" s="39">
        <v>79.34</v>
      </c>
      <c r="DD7" s="39">
        <v>78.650000000000006</v>
      </c>
      <c r="DE7" s="39">
        <v>77.73</v>
      </c>
      <c r="DF7" s="39">
        <v>78.09</v>
      </c>
      <c r="DG7" s="39">
        <v>89.8</v>
      </c>
      <c r="DH7" s="39">
        <v>48.86</v>
      </c>
      <c r="DI7" s="39">
        <v>50.72</v>
      </c>
      <c r="DJ7" s="39">
        <v>52.07</v>
      </c>
      <c r="DK7" s="39">
        <v>53.41</v>
      </c>
      <c r="DL7" s="39">
        <v>55.21</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daichou</cp:lastModifiedBy>
  <dcterms:created xsi:type="dcterms:W3CDTF">2020-12-04T02:02:45Z</dcterms:created>
  <dcterms:modified xsi:type="dcterms:W3CDTF">2021-01-14T02:46:40Z</dcterms:modified>
  <cp:category/>
</cp:coreProperties>
</file>